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6"/>
  </bookViews>
  <sheets>
    <sheet name="东马兰" sheetId="1" r:id="rId1"/>
    <sheet name="东朱鹿" sheetId="2" r:id="rId2"/>
    <sheet name="河头" sheetId="3" r:id="rId3"/>
    <sheet name="黄岭" sheetId="4" r:id="rId4"/>
    <sheet name="廉颇" sheetId="5" r:id="rId5"/>
    <sheet name="史家庄" sheetId="6" r:id="rId6"/>
    <sheet name="香店" sheetId="7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calcPr calcId="144525"/>
</workbook>
</file>

<file path=xl/sharedStrings.xml><?xml version="1.0" encoding="utf-8"?>
<sst xmlns="http://schemas.openxmlformats.org/spreadsheetml/2006/main" count="98" uniqueCount="14">
  <si>
    <t>种植业小麦保险分户定损结果公示明细表</t>
  </si>
  <si>
    <t>保单号：</t>
  </si>
  <si>
    <t>被保险人：</t>
  </si>
  <si>
    <t>赔付险种：</t>
  </si>
  <si>
    <t>序号</t>
  </si>
  <si>
    <t>被保险人姓名</t>
  </si>
  <si>
    <t>身份证号</t>
  </si>
  <si>
    <t>种植面积（亩）</t>
  </si>
  <si>
    <t>承保面积（亩）</t>
  </si>
  <si>
    <t>损失面积（亩）</t>
  </si>
  <si>
    <t>损失率（%）</t>
  </si>
  <si>
    <t>生长期赔偿
比例</t>
  </si>
  <si>
    <t>理赔金额（元）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</si>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</sst>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黑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0" fontId="1" fillId="0" borderId="0" xfId="0" applyFont="1" applyFill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9" fontId="5" fillId="0" borderId="1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2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externalLink" Target="externalLinks/externalLink7.xml"/><Relationship Id="rId13" Type="http://schemas.openxmlformats.org/officeDocument/2006/relationships/externalLink" Target="externalLinks/externalLink6.xml"/><Relationship Id="rId12" Type="http://schemas.openxmlformats.org/officeDocument/2006/relationships/externalLink" Target="externalLinks/externalLink5.xml"/><Relationship Id="rId11" Type="http://schemas.openxmlformats.org/officeDocument/2006/relationships/externalLink" Target="externalLinks/externalLink4.xml"/><Relationship Id="rId10" Type="http://schemas.openxmlformats.org/officeDocument/2006/relationships/externalLink" Target="externalLinks/externalLink3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0</xdr:row>
      <xdr:rowOff>11430</xdr:rowOff>
    </xdr:from>
    <xdr:to>
      <xdr:col>6</xdr:col>
      <xdr:colOff>99060</xdr:colOff>
      <xdr:row>1</xdr:row>
      <xdr:rowOff>10795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24050" y="11430"/>
          <a:ext cx="4556760" cy="380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0</xdr:row>
      <xdr:rowOff>11430</xdr:rowOff>
    </xdr:from>
    <xdr:to>
      <xdr:col>6</xdr:col>
      <xdr:colOff>99060</xdr:colOff>
      <xdr:row>1</xdr:row>
      <xdr:rowOff>10795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24050" y="11430"/>
          <a:ext cx="4556760" cy="380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0</xdr:row>
      <xdr:rowOff>11430</xdr:rowOff>
    </xdr:from>
    <xdr:to>
      <xdr:col>6</xdr:col>
      <xdr:colOff>99060</xdr:colOff>
      <xdr:row>1</xdr:row>
      <xdr:rowOff>10795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24050" y="11430"/>
          <a:ext cx="4556760" cy="380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0</xdr:row>
      <xdr:rowOff>11430</xdr:rowOff>
    </xdr:from>
    <xdr:to>
      <xdr:col>6</xdr:col>
      <xdr:colOff>99060</xdr:colOff>
      <xdr:row>1</xdr:row>
      <xdr:rowOff>10795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24050" y="11430"/>
          <a:ext cx="4556760" cy="380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0</xdr:row>
      <xdr:rowOff>11430</xdr:rowOff>
    </xdr:from>
    <xdr:to>
      <xdr:col>6</xdr:col>
      <xdr:colOff>99060</xdr:colOff>
      <xdr:row>1</xdr:row>
      <xdr:rowOff>10795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24050" y="11430"/>
          <a:ext cx="4556760" cy="380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0</xdr:row>
      <xdr:rowOff>11430</xdr:rowOff>
    </xdr:from>
    <xdr:to>
      <xdr:col>6</xdr:col>
      <xdr:colOff>99060</xdr:colOff>
      <xdr:row>1</xdr:row>
      <xdr:rowOff>10795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24050" y="11430"/>
          <a:ext cx="4556760" cy="380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0</xdr:row>
      <xdr:rowOff>11430</xdr:rowOff>
    </xdr:from>
    <xdr:to>
      <xdr:col>6</xdr:col>
      <xdr:colOff>99060</xdr:colOff>
      <xdr:row>1</xdr:row>
      <xdr:rowOff>10795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24050" y="11430"/>
          <a:ext cx="4556760" cy="380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4&#24180;&#23567;&#40614;&#26597;&#21208;\&#21508;&#20065;&#38215;&#26597;&#21208;&#34920;\&#39640;&#26611;&#38215;&#26597;&#21208;&#34920;\&#19996;&#39532;&#20848;&#2644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4&#24180;&#23567;&#40614;&#26597;&#21208;\&#21508;&#20065;&#38215;&#26597;&#21208;&#34920;\&#39640;&#26611;&#38215;&#26597;&#21208;&#34920;\&#19996;&#26417;&#40575;&#2644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4&#24180;&#23567;&#40614;&#26597;&#21208;\&#21508;&#20065;&#38215;&#26597;&#21208;&#34920;\&#39640;&#26611;&#38215;&#26597;&#21208;&#34920;\&#27827;&#22836;&#2644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4&#24180;&#23567;&#40614;&#26597;&#21208;\&#21508;&#20065;&#38215;&#26597;&#21208;&#34920;\&#39640;&#26611;&#38215;&#26597;&#21208;&#34920;\&#40644;&#23725;&#2644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4&#24180;&#23567;&#40614;&#26597;&#21208;\&#21508;&#20065;&#38215;&#26597;&#21208;&#34920;\&#39640;&#26611;&#38215;&#26597;&#21208;&#34920;\&#24265;&#39047;&#2644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4&#24180;&#23567;&#40614;&#26597;&#21208;\&#21508;&#20065;&#38215;&#26597;&#21208;&#34920;\&#39640;&#26611;&#38215;&#26597;&#21208;&#34920;\&#21490;&#23478;&#24196;&#2644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4&#24180;&#23567;&#40614;&#26597;&#21208;\&#21508;&#20065;&#38215;&#26597;&#21208;&#34920;\&#39640;&#26611;&#38215;&#26597;&#21208;&#34920;\&#39321;&#24215;&#2644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保单查询导出"/>
      <sheetName val="保单信息"/>
      <sheetName val="快速理赔单证"/>
      <sheetName val="种植险灾情查勘记录表"/>
      <sheetName val="赔款计算书-部分手动填写"/>
      <sheetName val="理算清单公示明细表 "/>
      <sheetName val="生育期"/>
      <sheetName val="条款生育期标识"/>
    </sheetNames>
    <sheetDataSet>
      <sheetData sheetId="0"/>
      <sheetData sheetId="1">
        <row r="2">
          <cell r="C2" t="str">
            <v>012437070600160102000572</v>
          </cell>
        </row>
      </sheetData>
      <sheetData sheetId="2">
        <row r="4">
          <cell r="C4" t="str">
            <v>青州市高柳镇东马兰村王振恩等142户</v>
          </cell>
        </row>
      </sheetData>
      <sheetData sheetId="3"/>
      <sheetData sheetId="4">
        <row r="4">
          <cell r="F4" t="str">
            <v>中央政策性小麦种植保险</v>
          </cell>
        </row>
        <row r="6">
          <cell r="B6" t="str">
            <v>王涛</v>
          </cell>
          <cell r="C6" t="str">
            <v>370721196110151530</v>
          </cell>
        </row>
        <row r="6">
          <cell r="E6">
            <v>4</v>
          </cell>
          <cell r="F6">
            <v>1.5</v>
          </cell>
          <cell r="G6">
            <v>0.21</v>
          </cell>
          <cell r="H6">
            <v>1</v>
          </cell>
          <cell r="I6">
            <v>157.5</v>
          </cell>
        </row>
        <row r="7">
          <cell r="E7">
            <v>4</v>
          </cell>
          <cell r="F7">
            <v>1.5</v>
          </cell>
        </row>
        <row r="7">
          <cell r="I7">
            <v>157.5</v>
          </cell>
        </row>
      </sheetData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保单查询导出"/>
      <sheetName val="保单信息"/>
      <sheetName val="快速理赔单证"/>
      <sheetName val="种植险灾情查勘记录表"/>
      <sheetName val="赔款计算书-部分手动填写"/>
      <sheetName val="理算清单公示明细表 "/>
      <sheetName val="生育期"/>
      <sheetName val="条款生育期标识"/>
    </sheetNames>
    <sheetDataSet>
      <sheetData sheetId="0"/>
      <sheetData sheetId="1">
        <row r="2">
          <cell r="C2" t="str">
            <v>012437070600160102000542</v>
          </cell>
        </row>
      </sheetData>
      <sheetData sheetId="2">
        <row r="4">
          <cell r="C4" t="str">
            <v>青州市高柳镇东朱鹿村王美等196户</v>
          </cell>
        </row>
      </sheetData>
      <sheetData sheetId="3"/>
      <sheetData sheetId="4">
        <row r="4">
          <cell r="F4" t="str">
            <v>中央政策性小麦种植保险</v>
          </cell>
        </row>
        <row r="6">
          <cell r="B6" t="str">
            <v>王立红</v>
          </cell>
          <cell r="C6" t="str">
            <v>370721196210011850</v>
          </cell>
        </row>
        <row r="6">
          <cell r="E6">
            <v>6</v>
          </cell>
          <cell r="F6">
            <v>2</v>
          </cell>
          <cell r="G6">
            <v>0.21</v>
          </cell>
          <cell r="H6">
            <v>1</v>
          </cell>
          <cell r="I6">
            <v>210</v>
          </cell>
        </row>
        <row r="7">
          <cell r="E7">
            <v>6</v>
          </cell>
          <cell r="F7">
            <v>2</v>
          </cell>
        </row>
        <row r="7">
          <cell r="I7">
            <v>210</v>
          </cell>
        </row>
      </sheetData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保单查询导出"/>
      <sheetName val="保单信息"/>
      <sheetName val="快速理赔单证"/>
      <sheetName val="种植险灾情查勘记录表"/>
      <sheetName val="赔款计算书-部分手动填写"/>
      <sheetName val="理算清单公示明细表 "/>
      <sheetName val="生育期"/>
      <sheetName val="条款生育期标识"/>
    </sheetNames>
    <sheetDataSet>
      <sheetData sheetId="0"/>
      <sheetData sheetId="1">
        <row r="2">
          <cell r="C2" t="str">
            <v>012437070600160102000552</v>
          </cell>
        </row>
      </sheetData>
      <sheetData sheetId="2">
        <row r="4">
          <cell r="C4" t="str">
            <v>青州市高柳镇河头村刘圣光等60户</v>
          </cell>
        </row>
      </sheetData>
      <sheetData sheetId="3"/>
      <sheetData sheetId="4">
        <row r="4">
          <cell r="F4" t="str">
            <v>中央政策性小麦种植保险</v>
          </cell>
        </row>
        <row r="6">
          <cell r="B6" t="str">
            <v>刘双利</v>
          </cell>
          <cell r="C6" t="str">
            <v>370721196812082015</v>
          </cell>
        </row>
        <row r="6">
          <cell r="E6">
            <v>1.5</v>
          </cell>
          <cell r="F6">
            <v>0.5</v>
          </cell>
          <cell r="G6">
            <v>0.21</v>
          </cell>
          <cell r="H6">
            <v>1</v>
          </cell>
          <cell r="I6">
            <v>52.5</v>
          </cell>
        </row>
        <row r="7">
          <cell r="B7" t="str">
            <v>刘子华</v>
          </cell>
          <cell r="C7" t="str">
            <v>370721197605271811</v>
          </cell>
        </row>
        <row r="7">
          <cell r="E7">
            <v>3.2</v>
          </cell>
          <cell r="F7">
            <v>1</v>
          </cell>
          <cell r="G7">
            <v>0.21</v>
          </cell>
          <cell r="H7">
            <v>1</v>
          </cell>
          <cell r="I7">
            <v>105</v>
          </cell>
        </row>
        <row r="8">
          <cell r="B8" t="str">
            <v>刘子明</v>
          </cell>
          <cell r="C8" t="str">
            <v>370721195711212015</v>
          </cell>
        </row>
        <row r="8">
          <cell r="E8">
            <v>3.5</v>
          </cell>
          <cell r="F8">
            <v>2</v>
          </cell>
          <cell r="G8">
            <v>0.21</v>
          </cell>
          <cell r="H8">
            <v>1</v>
          </cell>
          <cell r="I8">
            <v>210</v>
          </cell>
        </row>
      </sheetData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保单查询导出"/>
      <sheetName val="保单信息"/>
      <sheetName val="快速理赔单证"/>
      <sheetName val="种植险灾情查勘记录表"/>
      <sheetName val="赔款计算书-部分手动填写"/>
      <sheetName val="理算清单公示明细表 "/>
      <sheetName val="生育期"/>
      <sheetName val="条款生育期标识"/>
    </sheetNames>
    <sheetDataSet>
      <sheetData sheetId="0"/>
      <sheetData sheetId="1">
        <row r="2">
          <cell r="C2" t="str">
            <v>012437070600160102000598</v>
          </cell>
        </row>
      </sheetData>
      <sheetData sheetId="2">
        <row r="4">
          <cell r="C4" t="str">
            <v>青州市高柳镇黄岭村刘金训等149户</v>
          </cell>
        </row>
      </sheetData>
      <sheetData sheetId="3"/>
      <sheetData sheetId="4">
        <row r="4">
          <cell r="F4" t="str">
            <v>中央政策性小麦种植保险</v>
          </cell>
        </row>
        <row r="6">
          <cell r="B6" t="str">
            <v>冯清海</v>
          </cell>
          <cell r="C6" t="str">
            <v>37072119660701147x</v>
          </cell>
        </row>
        <row r="6">
          <cell r="E6">
            <v>41</v>
          </cell>
          <cell r="F6">
            <v>19</v>
          </cell>
          <cell r="G6">
            <v>0.21</v>
          </cell>
          <cell r="H6">
            <v>1</v>
          </cell>
          <cell r="I6">
            <v>1995</v>
          </cell>
        </row>
        <row r="7">
          <cell r="B7" t="str">
            <v>刘树望</v>
          </cell>
          <cell r="C7" t="str">
            <v>370721197503061477</v>
          </cell>
        </row>
        <row r="7">
          <cell r="E7">
            <v>5.8</v>
          </cell>
          <cell r="F7">
            <v>1</v>
          </cell>
          <cell r="G7">
            <v>0.21</v>
          </cell>
          <cell r="H7">
            <v>1</v>
          </cell>
          <cell r="I7">
            <v>105</v>
          </cell>
        </row>
        <row r="8">
          <cell r="B8" t="str">
            <v>徐树全</v>
          </cell>
          <cell r="C8" t="str">
            <v>370721196504201676</v>
          </cell>
        </row>
        <row r="8">
          <cell r="E8">
            <v>9</v>
          </cell>
          <cell r="F8">
            <v>2</v>
          </cell>
          <cell r="G8">
            <v>0.21</v>
          </cell>
          <cell r="H8">
            <v>1</v>
          </cell>
          <cell r="I8">
            <v>210</v>
          </cell>
        </row>
      </sheetData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保单查询导出"/>
      <sheetName val="保单信息"/>
      <sheetName val="快速理赔单证"/>
      <sheetName val="种植险灾情查勘记录表"/>
      <sheetName val="赔款计算书-部分手动填写"/>
      <sheetName val="理算清单公示明细表 "/>
      <sheetName val="生育期"/>
      <sheetName val="条款生育期标识"/>
    </sheetNames>
    <sheetDataSet>
      <sheetData sheetId="0"/>
      <sheetData sheetId="1">
        <row r="2">
          <cell r="C2" t="str">
            <v>012437070600160102000581</v>
          </cell>
        </row>
      </sheetData>
      <sheetData sheetId="2">
        <row r="4">
          <cell r="C4" t="str">
            <v>青州市高柳镇廉颇村梁在香等59户</v>
          </cell>
        </row>
      </sheetData>
      <sheetData sheetId="3"/>
      <sheetData sheetId="4">
        <row r="4">
          <cell r="F4" t="str">
            <v>中央政策性小麦种植保险</v>
          </cell>
        </row>
        <row r="6">
          <cell r="B6" t="str">
            <v>梁在安</v>
          </cell>
          <cell r="C6" t="str">
            <v>370721195801151498</v>
          </cell>
        </row>
        <row r="6">
          <cell r="E6">
            <v>3.13</v>
          </cell>
          <cell r="F6">
            <v>1.6</v>
          </cell>
          <cell r="G6">
            <v>0.21</v>
          </cell>
          <cell r="H6">
            <v>1</v>
          </cell>
          <cell r="I6">
            <v>168</v>
          </cell>
        </row>
        <row r="7">
          <cell r="E7">
            <v>3.13</v>
          </cell>
          <cell r="F7">
            <v>1.6</v>
          </cell>
        </row>
        <row r="7">
          <cell r="I7">
            <v>168</v>
          </cell>
        </row>
      </sheetData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保单查询导出"/>
      <sheetName val="保单信息"/>
      <sheetName val="快速理赔单证"/>
      <sheetName val="种植险灾情查勘记录表"/>
      <sheetName val="赔款计算书-部分手动填写"/>
      <sheetName val="理算清单公示明细表 "/>
      <sheetName val="生育期"/>
      <sheetName val="条款生育期标识"/>
    </sheetNames>
    <sheetDataSet>
      <sheetData sheetId="0"/>
      <sheetData sheetId="1">
        <row r="2">
          <cell r="C2" t="str">
            <v>012437070600160102000565</v>
          </cell>
        </row>
      </sheetData>
      <sheetData sheetId="2">
        <row r="4">
          <cell r="C4" t="str">
            <v>青州市高柳镇史家庄村徐清潭等38户</v>
          </cell>
        </row>
      </sheetData>
      <sheetData sheetId="3"/>
      <sheetData sheetId="4">
        <row r="4">
          <cell r="F4" t="str">
            <v>中央政策性小麦种植保险</v>
          </cell>
        </row>
        <row r="6">
          <cell r="B6" t="str">
            <v>史传云</v>
          </cell>
          <cell r="C6" t="str">
            <v>370721196802192018</v>
          </cell>
        </row>
        <row r="6">
          <cell r="E6">
            <v>0.53</v>
          </cell>
          <cell r="F6">
            <v>0.2</v>
          </cell>
          <cell r="G6">
            <v>0.21</v>
          </cell>
          <cell r="H6">
            <v>1</v>
          </cell>
          <cell r="I6">
            <v>21</v>
          </cell>
        </row>
        <row r="7">
          <cell r="B7" t="str">
            <v>史寿永</v>
          </cell>
          <cell r="C7" t="str">
            <v>370721197212292013</v>
          </cell>
        </row>
        <row r="7">
          <cell r="E7">
            <v>10.4</v>
          </cell>
          <cell r="F7">
            <v>2.8</v>
          </cell>
          <cell r="G7">
            <v>0.21</v>
          </cell>
          <cell r="H7">
            <v>1</v>
          </cell>
          <cell r="I7">
            <v>294</v>
          </cell>
        </row>
        <row r="8">
          <cell r="B8" t="str">
            <v>史云彬</v>
          </cell>
          <cell r="C8" t="str">
            <v>370721195910182015</v>
          </cell>
        </row>
        <row r="8">
          <cell r="E8">
            <v>0.5</v>
          </cell>
          <cell r="F8">
            <v>0.2</v>
          </cell>
          <cell r="G8">
            <v>0.21</v>
          </cell>
          <cell r="H8">
            <v>1</v>
          </cell>
          <cell r="I8">
            <v>21</v>
          </cell>
        </row>
        <row r="9">
          <cell r="B9" t="str">
            <v>史云汉</v>
          </cell>
          <cell r="C9" t="str">
            <v>370721196508242010</v>
          </cell>
        </row>
        <row r="9">
          <cell r="E9">
            <v>3.59</v>
          </cell>
          <cell r="F9">
            <v>1</v>
          </cell>
          <cell r="G9">
            <v>0.21</v>
          </cell>
          <cell r="H9">
            <v>1</v>
          </cell>
          <cell r="I9">
            <v>105</v>
          </cell>
        </row>
        <row r="10">
          <cell r="B10" t="str">
            <v>史云杰</v>
          </cell>
          <cell r="C10" t="str">
            <v>37072119630426201x</v>
          </cell>
        </row>
        <row r="10">
          <cell r="E10">
            <v>2.44</v>
          </cell>
          <cell r="F10">
            <v>0.5</v>
          </cell>
          <cell r="G10">
            <v>0.21</v>
          </cell>
          <cell r="H10">
            <v>1</v>
          </cell>
          <cell r="I10">
            <v>52.5</v>
          </cell>
        </row>
      </sheetData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保单查询导出"/>
      <sheetName val="保单信息"/>
      <sheetName val="快速理赔单证"/>
      <sheetName val="种植险灾情查勘记录表"/>
      <sheetName val="赔款计算书-部分手动填写"/>
      <sheetName val="理算清单公示明细表 "/>
      <sheetName val="生育期"/>
      <sheetName val="条款生育期标识"/>
    </sheetNames>
    <sheetDataSet>
      <sheetData sheetId="0"/>
      <sheetData sheetId="1">
        <row r="2">
          <cell r="C2" t="str">
            <v>012437070600160102000589</v>
          </cell>
        </row>
      </sheetData>
      <sheetData sheetId="2">
        <row r="4">
          <cell r="C4" t="str">
            <v>青州市高柳镇香店村王秀芹等77户</v>
          </cell>
        </row>
      </sheetData>
      <sheetData sheetId="3"/>
      <sheetData sheetId="4">
        <row r="4">
          <cell r="F4" t="str">
            <v>中央政策性小麦种植保险</v>
          </cell>
        </row>
        <row r="6">
          <cell r="B6" t="str">
            <v>刘乐洪</v>
          </cell>
          <cell r="C6" t="str">
            <v>370721195704291675</v>
          </cell>
        </row>
        <row r="6">
          <cell r="E6">
            <v>6</v>
          </cell>
          <cell r="F6">
            <v>3</v>
          </cell>
          <cell r="G6">
            <v>0.21</v>
          </cell>
          <cell r="H6">
            <v>1</v>
          </cell>
          <cell r="I6">
            <v>315</v>
          </cell>
        </row>
        <row r="7">
          <cell r="E7">
            <v>6</v>
          </cell>
          <cell r="F7">
            <v>3</v>
          </cell>
        </row>
        <row r="7">
          <cell r="I7">
            <v>315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D14" sqref="D14"/>
    </sheetView>
  </sheetViews>
  <sheetFormatPr defaultColWidth="9" defaultRowHeight="18" customHeight="1" outlineLevelRow="6"/>
  <cols>
    <col min="1" max="1" width="5.625" style="2" customWidth="1"/>
    <col min="2" max="2" width="10.625" style="2" customWidth="1"/>
    <col min="3" max="3" width="20.625" style="2" customWidth="1"/>
    <col min="4" max="6" width="15.625" style="2" customWidth="1"/>
    <col min="7" max="7" width="10.625" style="2" customWidth="1"/>
    <col min="8" max="8" width="13.625" style="2" customWidth="1"/>
    <col min="9" max="9" width="15.625" style="2" customWidth="1"/>
    <col min="10" max="16384" width="9" style="2"/>
  </cols>
  <sheetData>
    <row r="1" s="1" customFormat="1" ht="30" customHeight="1" spans="1:9">
      <c r="A1" s="3"/>
      <c r="B1" s="3"/>
      <c r="C1" s="3"/>
      <c r="D1" s="4"/>
      <c r="E1" s="3"/>
      <c r="F1" s="3"/>
      <c r="G1" s="3"/>
      <c r="H1" s="3"/>
      <c r="I1" s="3"/>
    </row>
    <row r="2" s="1" customFormat="1" ht="26" customHeight="1" spans="1:9">
      <c r="A2" s="5" t="s">
        <v>0</v>
      </c>
      <c r="B2" s="5"/>
      <c r="C2" s="5"/>
      <c r="D2" s="6"/>
      <c r="E2" s="5"/>
      <c r="F2" s="5"/>
      <c r="G2" s="5"/>
      <c r="H2" s="5"/>
      <c r="I2" s="5"/>
    </row>
    <row r="3" s="1" customFormat="1" customHeight="1" spans="1:9">
      <c r="A3" s="7" t="s">
        <v>1</v>
      </c>
      <c r="B3" s="7"/>
      <c r="C3" s="8" t="str">
        <f>[1]保单信息!C2</f>
        <v>012437070600160102000572</v>
      </c>
      <c r="D3" s="8"/>
      <c r="E3" s="8"/>
      <c r="F3" s="8"/>
      <c r="G3" s="9"/>
      <c r="H3" s="9"/>
      <c r="I3" s="9"/>
    </row>
    <row r="4" s="1" customFormat="1" customHeight="1" spans="1:9">
      <c r="A4" s="7" t="s">
        <v>2</v>
      </c>
      <c r="B4" s="7"/>
      <c r="C4" s="10" t="str">
        <f>[1]快速理赔单证!C4</f>
        <v>青州市高柳镇东马兰村王振恩等142户</v>
      </c>
      <c r="D4" s="10"/>
      <c r="E4" s="10"/>
      <c r="F4" s="10"/>
      <c r="G4" s="11" t="s">
        <v>3</v>
      </c>
      <c r="H4" s="10" t="str">
        <f>'[1]赔款计算书-部分手动填写'!F4</f>
        <v>中央政策性小麦种植保险</v>
      </c>
      <c r="I4" s="10"/>
    </row>
    <row r="5" s="1" customFormat="1" ht="30" customHeight="1" spans="1:9">
      <c r="A5" s="12" t="s">
        <v>4</v>
      </c>
      <c r="B5" s="13" t="s">
        <v>5</v>
      </c>
      <c r="C5" s="14" t="s">
        <v>6</v>
      </c>
      <c r="D5" s="15" t="s">
        <v>7</v>
      </c>
      <c r="E5" s="13" t="s">
        <v>8</v>
      </c>
      <c r="F5" s="13" t="s">
        <v>9</v>
      </c>
      <c r="G5" s="12" t="s">
        <v>10</v>
      </c>
      <c r="H5" s="12" t="s">
        <v>11</v>
      </c>
      <c r="I5" s="13" t="s">
        <v>12</v>
      </c>
    </row>
    <row r="6" s="1" customFormat="1" customHeight="1" spans="1:9">
      <c r="A6" s="12">
        <f>ROW()-5</f>
        <v>1</v>
      </c>
      <c r="B6" s="16" t="str">
        <f>'[1]赔款计算书-部分手动填写'!B6</f>
        <v>王涛</v>
      </c>
      <c r="C6" s="17" t="str">
        <f>REPLACE('[1]赔款计算书-部分手动填写'!C6,9,6,"******")</f>
        <v>37072119******1530</v>
      </c>
      <c r="D6" s="17">
        <f>'[1]赔款计算书-部分手动填写'!E6</f>
        <v>4</v>
      </c>
      <c r="E6" s="16">
        <f>D6</f>
        <v>4</v>
      </c>
      <c r="F6" s="16">
        <f>'[1]赔款计算书-部分手动填写'!F6</f>
        <v>1.5</v>
      </c>
      <c r="G6" s="18">
        <f>'[1]赔款计算书-部分手动填写'!G6</f>
        <v>0.21</v>
      </c>
      <c r="H6" s="18">
        <f>'[1]赔款计算书-部分手动填写'!H6</f>
        <v>1</v>
      </c>
      <c r="I6" s="16">
        <f>'[1]赔款计算书-部分手动填写'!I6</f>
        <v>157.5</v>
      </c>
    </row>
    <row r="7" s="1" customFormat="1" customHeight="1" spans="1:9">
      <c r="A7" s="19" t="s">
        <v>13</v>
      </c>
      <c r="B7" s="20"/>
      <c r="C7" s="21"/>
      <c r="D7" s="17">
        <f>'[1]赔款计算书-部分手动填写'!E7</f>
        <v>4</v>
      </c>
      <c r="E7" s="16">
        <f>D7</f>
        <v>4</v>
      </c>
      <c r="F7" s="16">
        <f>'[1]赔款计算书-部分手动填写'!F7</f>
        <v>1.5</v>
      </c>
      <c r="G7" s="21"/>
      <c r="H7" s="21"/>
      <c r="I7" s="16">
        <f>'[1]赔款计算书-部分手动填写'!I7</f>
        <v>157.5</v>
      </c>
    </row>
  </sheetData>
  <mergeCells count="9">
    <mergeCell ref="A1:I1"/>
    <mergeCell ref="A2:I2"/>
    <mergeCell ref="A3:B3"/>
    <mergeCell ref="C3:F3"/>
    <mergeCell ref="G3:I3"/>
    <mergeCell ref="A4:B4"/>
    <mergeCell ref="C4:F4"/>
    <mergeCell ref="H4:I4"/>
    <mergeCell ref="A7:B7"/>
  </mergeCell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E13" sqref="E13"/>
    </sheetView>
  </sheetViews>
  <sheetFormatPr defaultColWidth="9" defaultRowHeight="18" customHeight="1" outlineLevelRow="6"/>
  <cols>
    <col min="1" max="1" width="5.625" style="2" customWidth="1"/>
    <col min="2" max="2" width="10.625" style="2" customWidth="1"/>
    <col min="3" max="3" width="20.625" style="2" customWidth="1"/>
    <col min="4" max="6" width="15.625" style="2" customWidth="1"/>
    <col min="7" max="7" width="10.625" style="2" customWidth="1"/>
    <col min="8" max="8" width="13.625" style="2" customWidth="1"/>
    <col min="9" max="9" width="15.625" style="2" customWidth="1"/>
    <col min="10" max="16384" width="9" style="2"/>
  </cols>
  <sheetData>
    <row r="1" s="1" customFormat="1" ht="30" customHeight="1" spans="1:9">
      <c r="A1" s="3"/>
      <c r="B1" s="3"/>
      <c r="C1" s="3"/>
      <c r="D1" s="4"/>
      <c r="E1" s="3"/>
      <c r="F1" s="3"/>
      <c r="G1" s="3"/>
      <c r="H1" s="3"/>
      <c r="I1" s="3"/>
    </row>
    <row r="2" s="1" customFormat="1" ht="26" customHeight="1" spans="1:9">
      <c r="A2" s="5" t="s">
        <v>0</v>
      </c>
      <c r="B2" s="5"/>
      <c r="C2" s="5"/>
      <c r="D2" s="6"/>
      <c r="E2" s="5"/>
      <c r="F2" s="5"/>
      <c r="G2" s="5"/>
      <c r="H2" s="5"/>
      <c r="I2" s="5"/>
    </row>
    <row r="3" s="1" customFormat="1" customHeight="1" spans="1:9">
      <c r="A3" s="7" t="s">
        <v>1</v>
      </c>
      <c r="B3" s="7"/>
      <c r="C3" s="8" t="str">
        <f>[2]保单信息!C2</f>
        <v>012437070600160102000542</v>
      </c>
      <c r="D3" s="8"/>
      <c r="E3" s="8"/>
      <c r="F3" s="8"/>
      <c r="G3" s="9"/>
      <c r="H3" s="9"/>
      <c r="I3" s="9"/>
    </row>
    <row r="4" s="1" customFormat="1" customHeight="1" spans="1:9">
      <c r="A4" s="7" t="s">
        <v>2</v>
      </c>
      <c r="B4" s="7"/>
      <c r="C4" s="10" t="str">
        <f>[2]快速理赔单证!C4</f>
        <v>青州市高柳镇东朱鹿村王美等196户</v>
      </c>
      <c r="D4" s="10"/>
      <c r="E4" s="10"/>
      <c r="F4" s="10"/>
      <c r="G4" s="11" t="s">
        <v>3</v>
      </c>
      <c r="H4" s="10" t="str">
        <f>'[2]赔款计算书-部分手动填写'!F4</f>
        <v>中央政策性小麦种植保险</v>
      </c>
      <c r="I4" s="10"/>
    </row>
    <row r="5" s="1" customFormat="1" ht="30" customHeight="1" spans="1:9">
      <c r="A5" s="12" t="s">
        <v>4</v>
      </c>
      <c r="B5" s="13" t="s">
        <v>5</v>
      </c>
      <c r="C5" s="14" t="s">
        <v>6</v>
      </c>
      <c r="D5" s="15" t="s">
        <v>7</v>
      </c>
      <c r="E5" s="13" t="s">
        <v>8</v>
      </c>
      <c r="F5" s="13" t="s">
        <v>9</v>
      </c>
      <c r="G5" s="12" t="s">
        <v>10</v>
      </c>
      <c r="H5" s="12" t="s">
        <v>11</v>
      </c>
      <c r="I5" s="13" t="s">
        <v>12</v>
      </c>
    </row>
    <row r="6" s="1" customFormat="1" customHeight="1" spans="1:9">
      <c r="A6" s="12">
        <f>ROW()-5</f>
        <v>1</v>
      </c>
      <c r="B6" s="16" t="str">
        <f>'[2]赔款计算书-部分手动填写'!B6</f>
        <v>王立红</v>
      </c>
      <c r="C6" s="17" t="str">
        <f>REPLACE('[2]赔款计算书-部分手动填写'!C6,9,6,"******")</f>
        <v>37072119******1850</v>
      </c>
      <c r="D6" s="17">
        <f>'[2]赔款计算书-部分手动填写'!E6</f>
        <v>6</v>
      </c>
      <c r="E6" s="16">
        <f>D6</f>
        <v>6</v>
      </c>
      <c r="F6" s="16">
        <f>'[2]赔款计算书-部分手动填写'!F6</f>
        <v>2</v>
      </c>
      <c r="G6" s="18">
        <f>'[2]赔款计算书-部分手动填写'!G6</f>
        <v>0.21</v>
      </c>
      <c r="H6" s="18">
        <f>'[2]赔款计算书-部分手动填写'!H6</f>
        <v>1</v>
      </c>
      <c r="I6" s="16">
        <f>'[2]赔款计算书-部分手动填写'!I6</f>
        <v>210</v>
      </c>
    </row>
    <row r="7" s="1" customFormat="1" customHeight="1" spans="1:9">
      <c r="A7" s="19" t="s">
        <v>13</v>
      </c>
      <c r="B7" s="20"/>
      <c r="C7" s="21"/>
      <c r="D7" s="17">
        <f>'[2]赔款计算书-部分手动填写'!E7</f>
        <v>6</v>
      </c>
      <c r="E7" s="16">
        <f>D7</f>
        <v>6</v>
      </c>
      <c r="F7" s="16">
        <f>'[2]赔款计算书-部分手动填写'!F7</f>
        <v>2</v>
      </c>
      <c r="G7" s="21"/>
      <c r="H7" s="21"/>
      <c r="I7" s="16">
        <f>'[2]赔款计算书-部分手动填写'!I7</f>
        <v>210</v>
      </c>
    </row>
  </sheetData>
  <mergeCells count="9">
    <mergeCell ref="A1:I1"/>
    <mergeCell ref="A2:I2"/>
    <mergeCell ref="A3:B3"/>
    <mergeCell ref="C3:F3"/>
    <mergeCell ref="G3:I3"/>
    <mergeCell ref="A4:B4"/>
    <mergeCell ref="C4:F4"/>
    <mergeCell ref="H4:I4"/>
    <mergeCell ref="A7:B7"/>
  </mergeCell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selection activeCell="D15" sqref="D15"/>
    </sheetView>
  </sheetViews>
  <sheetFormatPr defaultColWidth="9" defaultRowHeight="18" customHeight="1"/>
  <cols>
    <col min="1" max="1" width="5.625" style="2" customWidth="1"/>
    <col min="2" max="2" width="10.625" style="2" customWidth="1"/>
    <col min="3" max="3" width="20.625" style="2" customWidth="1"/>
    <col min="4" max="6" width="15.625" style="2" customWidth="1"/>
    <col min="7" max="7" width="10.625" style="2" customWidth="1"/>
    <col min="8" max="8" width="13.625" style="2" customWidth="1"/>
    <col min="9" max="9" width="15.625" style="2" customWidth="1"/>
    <col min="10" max="16384" width="9" style="2"/>
  </cols>
  <sheetData>
    <row r="1" s="1" customFormat="1" ht="30" customHeight="1" spans="1:9">
      <c r="A1" s="3"/>
      <c r="B1" s="3"/>
      <c r="C1" s="3"/>
      <c r="D1" s="4"/>
      <c r="E1" s="3"/>
      <c r="F1" s="3"/>
      <c r="G1" s="3"/>
      <c r="H1" s="3"/>
      <c r="I1" s="3"/>
    </row>
    <row r="2" s="1" customFormat="1" ht="26" customHeight="1" spans="1:9">
      <c r="A2" s="5" t="s">
        <v>0</v>
      </c>
      <c r="B2" s="5"/>
      <c r="C2" s="5"/>
      <c r="D2" s="6"/>
      <c r="E2" s="5"/>
      <c r="F2" s="5"/>
      <c r="G2" s="5"/>
      <c r="H2" s="5"/>
      <c r="I2" s="5"/>
    </row>
    <row r="3" s="1" customFormat="1" customHeight="1" spans="1:9">
      <c r="A3" s="7" t="s">
        <v>1</v>
      </c>
      <c r="B3" s="7"/>
      <c r="C3" s="8" t="str">
        <f>[3]保单信息!C2</f>
        <v>012437070600160102000552</v>
      </c>
      <c r="D3" s="8"/>
      <c r="E3" s="8"/>
      <c r="F3" s="8"/>
      <c r="G3" s="9"/>
      <c r="H3" s="9"/>
      <c r="I3" s="9"/>
    </row>
    <row r="4" s="1" customFormat="1" customHeight="1" spans="1:9">
      <c r="A4" s="7" t="s">
        <v>2</v>
      </c>
      <c r="B4" s="7"/>
      <c r="C4" s="10" t="str">
        <f>[3]快速理赔单证!C4</f>
        <v>青州市高柳镇河头村刘圣光等60户</v>
      </c>
      <c r="D4" s="10"/>
      <c r="E4" s="10"/>
      <c r="F4" s="10"/>
      <c r="G4" s="11" t="s">
        <v>3</v>
      </c>
      <c r="H4" s="10" t="str">
        <f>'[3]赔款计算书-部分手动填写'!F4</f>
        <v>中央政策性小麦种植保险</v>
      </c>
      <c r="I4" s="10"/>
    </row>
    <row r="5" s="1" customFormat="1" ht="30" customHeight="1" spans="1:9">
      <c r="A5" s="12" t="s">
        <v>4</v>
      </c>
      <c r="B5" s="13" t="s">
        <v>5</v>
      </c>
      <c r="C5" s="14" t="s">
        <v>6</v>
      </c>
      <c r="D5" s="15" t="s">
        <v>7</v>
      </c>
      <c r="E5" s="13" t="s">
        <v>8</v>
      </c>
      <c r="F5" s="13" t="s">
        <v>9</v>
      </c>
      <c r="G5" s="12" t="s">
        <v>10</v>
      </c>
      <c r="H5" s="12" t="s">
        <v>11</v>
      </c>
      <c r="I5" s="13" t="s">
        <v>12</v>
      </c>
    </row>
    <row r="6" s="1" customFormat="1" customHeight="1" spans="1:9">
      <c r="A6" s="12">
        <f t="shared" ref="A6:A8" si="0">ROW()-5</f>
        <v>1</v>
      </c>
      <c r="B6" s="16" t="str">
        <f>'[3]赔款计算书-部分手动填写'!B6</f>
        <v>刘双利</v>
      </c>
      <c r="C6" s="17" t="str">
        <f>REPLACE('[3]赔款计算书-部分手动填写'!C6,9,6,"******")</f>
        <v>37072119******2015</v>
      </c>
      <c r="D6" s="17">
        <f>'[3]赔款计算书-部分手动填写'!E6</f>
        <v>1.5</v>
      </c>
      <c r="E6" s="16">
        <f t="shared" ref="E6:E8" si="1">D6</f>
        <v>1.5</v>
      </c>
      <c r="F6" s="16">
        <f>'[3]赔款计算书-部分手动填写'!F6</f>
        <v>0.5</v>
      </c>
      <c r="G6" s="18">
        <f>'[3]赔款计算书-部分手动填写'!G6</f>
        <v>0.21</v>
      </c>
      <c r="H6" s="18">
        <f>'[3]赔款计算书-部分手动填写'!H6</f>
        <v>1</v>
      </c>
      <c r="I6" s="16">
        <f>'[3]赔款计算书-部分手动填写'!I6</f>
        <v>52.5</v>
      </c>
    </row>
    <row r="7" s="1" customFormat="1" customHeight="1" spans="1:9">
      <c r="A7" s="12">
        <f t="shared" si="0"/>
        <v>2</v>
      </c>
      <c r="B7" s="16" t="str">
        <f>'[3]赔款计算书-部分手动填写'!B7</f>
        <v>刘子华</v>
      </c>
      <c r="C7" s="17" t="str">
        <f>REPLACE('[3]赔款计算书-部分手动填写'!C7,9,6,"******")</f>
        <v>37072119******1811</v>
      </c>
      <c r="D7" s="17">
        <f>'[3]赔款计算书-部分手动填写'!E7</f>
        <v>3.2</v>
      </c>
      <c r="E7" s="16">
        <f t="shared" si="1"/>
        <v>3.2</v>
      </c>
      <c r="F7" s="16">
        <f>'[3]赔款计算书-部分手动填写'!F7</f>
        <v>1</v>
      </c>
      <c r="G7" s="18">
        <f>'[3]赔款计算书-部分手动填写'!G7</f>
        <v>0.21</v>
      </c>
      <c r="H7" s="18">
        <f>'[3]赔款计算书-部分手动填写'!H7</f>
        <v>1</v>
      </c>
      <c r="I7" s="16">
        <f>'[3]赔款计算书-部分手动填写'!I7</f>
        <v>105</v>
      </c>
    </row>
    <row r="8" s="1" customFormat="1" customHeight="1" spans="1:9">
      <c r="A8" s="12">
        <f t="shared" si="0"/>
        <v>3</v>
      </c>
      <c r="B8" s="16" t="str">
        <f>'[3]赔款计算书-部分手动填写'!B8</f>
        <v>刘子明</v>
      </c>
      <c r="C8" s="17" t="str">
        <f>REPLACE('[3]赔款计算书-部分手动填写'!C8,9,6,"******")</f>
        <v>37072119******2015</v>
      </c>
      <c r="D8" s="17">
        <f>'[3]赔款计算书-部分手动填写'!E8</f>
        <v>3.5</v>
      </c>
      <c r="E8" s="16">
        <f t="shared" si="1"/>
        <v>3.5</v>
      </c>
      <c r="F8" s="16">
        <f>'[3]赔款计算书-部分手动填写'!F8</f>
        <v>2</v>
      </c>
      <c r="G8" s="18">
        <f>'[3]赔款计算书-部分手动填写'!G8</f>
        <v>0.21</v>
      </c>
      <c r="H8" s="18">
        <f>'[3]赔款计算书-部分手动填写'!H8</f>
        <v>1</v>
      </c>
      <c r="I8" s="16">
        <f>'[3]赔款计算书-部分手动填写'!I8</f>
        <v>210</v>
      </c>
    </row>
    <row r="9" s="22" customFormat="1" customHeight="1" spans="1:9">
      <c r="A9" s="23" t="s">
        <v>13</v>
      </c>
      <c r="B9" s="24"/>
      <c r="C9" s="16"/>
      <c r="D9" s="17">
        <f t="shared" ref="D9:F9" si="2">SUM(D6:D8)</f>
        <v>8.2</v>
      </c>
      <c r="E9" s="16">
        <f t="shared" si="2"/>
        <v>8.2</v>
      </c>
      <c r="F9" s="16">
        <f t="shared" si="2"/>
        <v>3.5</v>
      </c>
      <c r="G9" s="16"/>
      <c r="H9" s="16"/>
      <c r="I9" s="16">
        <f>SUM(I6:I8)</f>
        <v>367.5</v>
      </c>
    </row>
  </sheetData>
  <mergeCells count="9">
    <mergeCell ref="A1:I1"/>
    <mergeCell ref="A2:I2"/>
    <mergeCell ref="A3:B3"/>
    <mergeCell ref="C3:F3"/>
    <mergeCell ref="G3:I3"/>
    <mergeCell ref="A4:B4"/>
    <mergeCell ref="C4:F4"/>
    <mergeCell ref="H4:I4"/>
    <mergeCell ref="A9:B9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selection activeCell="E12" sqref="E12"/>
    </sheetView>
  </sheetViews>
  <sheetFormatPr defaultColWidth="9" defaultRowHeight="18" customHeight="1"/>
  <cols>
    <col min="1" max="1" width="5.625" style="2" customWidth="1"/>
    <col min="2" max="2" width="10.625" style="2" customWidth="1"/>
    <col min="3" max="3" width="20.625" style="2" customWidth="1"/>
    <col min="4" max="6" width="15.625" style="2" customWidth="1"/>
    <col min="7" max="7" width="10.625" style="2" customWidth="1"/>
    <col min="8" max="8" width="13.625" style="2" customWidth="1"/>
    <col min="9" max="9" width="15.625" style="2" customWidth="1"/>
    <col min="10" max="16384" width="9" style="2"/>
  </cols>
  <sheetData>
    <row r="1" s="1" customFormat="1" ht="30" customHeight="1" spans="1:9">
      <c r="A1" s="3"/>
      <c r="B1" s="3"/>
      <c r="C1" s="3"/>
      <c r="D1" s="4"/>
      <c r="E1" s="3"/>
      <c r="F1" s="3"/>
      <c r="G1" s="3"/>
      <c r="H1" s="3"/>
      <c r="I1" s="3"/>
    </row>
    <row r="2" s="1" customFormat="1" ht="26" customHeight="1" spans="1:9">
      <c r="A2" s="5" t="s">
        <v>0</v>
      </c>
      <c r="B2" s="5"/>
      <c r="C2" s="5"/>
      <c r="D2" s="6"/>
      <c r="E2" s="5"/>
      <c r="F2" s="5"/>
      <c r="G2" s="5"/>
      <c r="H2" s="5"/>
      <c r="I2" s="5"/>
    </row>
    <row r="3" s="1" customFormat="1" customHeight="1" spans="1:9">
      <c r="A3" s="7" t="s">
        <v>1</v>
      </c>
      <c r="B3" s="7"/>
      <c r="C3" s="8" t="str">
        <f>[4]保单信息!C2</f>
        <v>012437070600160102000598</v>
      </c>
      <c r="D3" s="8"/>
      <c r="E3" s="8"/>
      <c r="F3" s="8"/>
      <c r="G3" s="9"/>
      <c r="H3" s="9"/>
      <c r="I3" s="9"/>
    </row>
    <row r="4" s="1" customFormat="1" customHeight="1" spans="1:9">
      <c r="A4" s="7" t="s">
        <v>2</v>
      </c>
      <c r="B4" s="7"/>
      <c r="C4" s="10" t="str">
        <f>[4]快速理赔单证!C4</f>
        <v>青州市高柳镇黄岭村刘金训等149户</v>
      </c>
      <c r="D4" s="10"/>
      <c r="E4" s="10"/>
      <c r="F4" s="10"/>
      <c r="G4" s="11" t="s">
        <v>3</v>
      </c>
      <c r="H4" s="10" t="str">
        <f>'[4]赔款计算书-部分手动填写'!F4</f>
        <v>中央政策性小麦种植保险</v>
      </c>
      <c r="I4" s="10"/>
    </row>
    <row r="5" s="1" customFormat="1" ht="30" customHeight="1" spans="1:9">
      <c r="A5" s="12" t="s">
        <v>4</v>
      </c>
      <c r="B5" s="13" t="s">
        <v>5</v>
      </c>
      <c r="C5" s="14" t="s">
        <v>6</v>
      </c>
      <c r="D5" s="15" t="s">
        <v>7</v>
      </c>
      <c r="E5" s="13" t="s">
        <v>8</v>
      </c>
      <c r="F5" s="13" t="s">
        <v>9</v>
      </c>
      <c r="G5" s="12" t="s">
        <v>10</v>
      </c>
      <c r="H5" s="12" t="s">
        <v>11</v>
      </c>
      <c r="I5" s="13" t="s">
        <v>12</v>
      </c>
    </row>
    <row r="6" s="1" customFormat="1" customHeight="1" spans="1:9">
      <c r="A6" s="12">
        <f>ROW()-5</f>
        <v>1</v>
      </c>
      <c r="B6" s="16" t="str">
        <f>'[4]赔款计算书-部分手动填写'!B6</f>
        <v>冯清海</v>
      </c>
      <c r="C6" s="17" t="str">
        <f>REPLACE('[4]赔款计算书-部分手动填写'!C6,9,6,"******")</f>
        <v>37072119******147x</v>
      </c>
      <c r="D6" s="17">
        <f>'[4]赔款计算书-部分手动填写'!E6</f>
        <v>41</v>
      </c>
      <c r="E6" s="16">
        <f t="shared" ref="E6:E8" si="0">D6</f>
        <v>41</v>
      </c>
      <c r="F6" s="16">
        <f>'[4]赔款计算书-部分手动填写'!F6</f>
        <v>19</v>
      </c>
      <c r="G6" s="18">
        <f>'[4]赔款计算书-部分手动填写'!G6</f>
        <v>0.21</v>
      </c>
      <c r="H6" s="18">
        <f>'[4]赔款计算书-部分手动填写'!H6</f>
        <v>1</v>
      </c>
      <c r="I6" s="16">
        <f>'[4]赔款计算书-部分手动填写'!I6</f>
        <v>1995</v>
      </c>
    </row>
    <row r="7" s="1" customFormat="1" customHeight="1" spans="1:9">
      <c r="A7" s="12">
        <f>ROW()-5</f>
        <v>2</v>
      </c>
      <c r="B7" s="16" t="str">
        <f>'[4]赔款计算书-部分手动填写'!B7</f>
        <v>刘树望</v>
      </c>
      <c r="C7" s="17" t="str">
        <f>REPLACE('[4]赔款计算书-部分手动填写'!C7,9,6,"******")</f>
        <v>37072119******1477</v>
      </c>
      <c r="D7" s="17">
        <f>'[4]赔款计算书-部分手动填写'!E7</f>
        <v>5.8</v>
      </c>
      <c r="E7" s="16">
        <f t="shared" si="0"/>
        <v>5.8</v>
      </c>
      <c r="F7" s="16">
        <f>'[4]赔款计算书-部分手动填写'!F7</f>
        <v>1</v>
      </c>
      <c r="G7" s="18">
        <f>'[4]赔款计算书-部分手动填写'!G7</f>
        <v>0.21</v>
      </c>
      <c r="H7" s="18">
        <f>'[4]赔款计算书-部分手动填写'!H7</f>
        <v>1</v>
      </c>
      <c r="I7" s="16">
        <f>'[4]赔款计算书-部分手动填写'!I7</f>
        <v>105</v>
      </c>
    </row>
    <row r="8" s="1" customFormat="1" customHeight="1" spans="1:9">
      <c r="A8" s="25"/>
      <c r="B8" s="16" t="str">
        <f>'[4]赔款计算书-部分手动填写'!B8</f>
        <v>徐树全</v>
      </c>
      <c r="C8" s="17" t="str">
        <f>REPLACE('[4]赔款计算书-部分手动填写'!C8,9,6,"******")</f>
        <v>37072119******1676</v>
      </c>
      <c r="D8" s="17">
        <f>'[4]赔款计算书-部分手动填写'!E8</f>
        <v>9</v>
      </c>
      <c r="E8" s="16">
        <f t="shared" si="0"/>
        <v>9</v>
      </c>
      <c r="F8" s="16">
        <f>'[4]赔款计算书-部分手动填写'!F8</f>
        <v>2</v>
      </c>
      <c r="G8" s="18">
        <f>'[4]赔款计算书-部分手动填写'!G8</f>
        <v>0.21</v>
      </c>
      <c r="H8" s="18">
        <f>'[4]赔款计算书-部分手动填写'!H8</f>
        <v>1</v>
      </c>
      <c r="I8" s="16">
        <f>'[4]赔款计算书-部分手动填写'!I8</f>
        <v>210</v>
      </c>
    </row>
    <row r="9" s="22" customFormat="1" customHeight="1" spans="1:9">
      <c r="A9" s="23" t="s">
        <v>13</v>
      </c>
      <c r="B9" s="24"/>
      <c r="C9" s="16"/>
      <c r="D9" s="17">
        <f t="shared" ref="D9:F9" si="1">SUM(D6:D8)</f>
        <v>55.8</v>
      </c>
      <c r="E9" s="16">
        <f t="shared" si="1"/>
        <v>55.8</v>
      </c>
      <c r="F9" s="16">
        <f t="shared" si="1"/>
        <v>22</v>
      </c>
      <c r="G9" s="16"/>
      <c r="H9" s="16"/>
      <c r="I9" s="16">
        <f>SUM(I6:I8)</f>
        <v>2310</v>
      </c>
    </row>
  </sheetData>
  <mergeCells count="9">
    <mergeCell ref="A1:I1"/>
    <mergeCell ref="A2:I2"/>
    <mergeCell ref="A3:B3"/>
    <mergeCell ref="C3:F3"/>
    <mergeCell ref="G3:I3"/>
    <mergeCell ref="A4:B4"/>
    <mergeCell ref="C4:F4"/>
    <mergeCell ref="H4:I4"/>
    <mergeCell ref="A9:B9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E10" sqref="E10"/>
    </sheetView>
  </sheetViews>
  <sheetFormatPr defaultColWidth="9" defaultRowHeight="18" customHeight="1" outlineLevelRow="6"/>
  <cols>
    <col min="1" max="1" width="5.625" style="2" customWidth="1"/>
    <col min="2" max="2" width="10.625" style="2" customWidth="1"/>
    <col min="3" max="3" width="20.625" style="2" customWidth="1"/>
    <col min="4" max="6" width="15.625" style="2" customWidth="1"/>
    <col min="7" max="7" width="10.625" style="2" customWidth="1"/>
    <col min="8" max="8" width="13.625" style="2" customWidth="1"/>
    <col min="9" max="9" width="15.625" style="2" customWidth="1"/>
    <col min="10" max="16384" width="9" style="2"/>
  </cols>
  <sheetData>
    <row r="1" s="1" customFormat="1" ht="30" customHeight="1" spans="1:9">
      <c r="A1" s="3"/>
      <c r="B1" s="3"/>
      <c r="C1" s="3"/>
      <c r="D1" s="4"/>
      <c r="E1" s="3"/>
      <c r="F1" s="3"/>
      <c r="G1" s="3"/>
      <c r="H1" s="3"/>
      <c r="I1" s="3"/>
    </row>
    <row r="2" s="1" customFormat="1" ht="26" customHeight="1" spans="1:9">
      <c r="A2" s="5" t="s">
        <v>0</v>
      </c>
      <c r="B2" s="5"/>
      <c r="C2" s="5"/>
      <c r="D2" s="6"/>
      <c r="E2" s="5"/>
      <c r="F2" s="5"/>
      <c r="G2" s="5"/>
      <c r="H2" s="5"/>
      <c r="I2" s="5"/>
    </row>
    <row r="3" s="1" customFormat="1" customHeight="1" spans="1:9">
      <c r="A3" s="7" t="s">
        <v>1</v>
      </c>
      <c r="B3" s="7"/>
      <c r="C3" s="8" t="str">
        <f>[5]保单信息!C2</f>
        <v>012437070600160102000581</v>
      </c>
      <c r="D3" s="8"/>
      <c r="E3" s="8"/>
      <c r="F3" s="8"/>
      <c r="G3" s="9"/>
      <c r="H3" s="9"/>
      <c r="I3" s="9"/>
    </row>
    <row r="4" s="1" customFormat="1" customHeight="1" spans="1:9">
      <c r="A4" s="7" t="s">
        <v>2</v>
      </c>
      <c r="B4" s="7"/>
      <c r="C4" s="10" t="str">
        <f>[5]快速理赔单证!C4</f>
        <v>青州市高柳镇廉颇村梁在香等59户</v>
      </c>
      <c r="D4" s="10"/>
      <c r="E4" s="10"/>
      <c r="F4" s="10"/>
      <c r="G4" s="11" t="s">
        <v>3</v>
      </c>
      <c r="H4" s="10" t="str">
        <f>'[5]赔款计算书-部分手动填写'!F4</f>
        <v>中央政策性小麦种植保险</v>
      </c>
      <c r="I4" s="10"/>
    </row>
    <row r="5" s="1" customFormat="1" ht="30" customHeight="1" spans="1:9">
      <c r="A5" s="12" t="s">
        <v>4</v>
      </c>
      <c r="B5" s="13" t="s">
        <v>5</v>
      </c>
      <c r="C5" s="14" t="s">
        <v>6</v>
      </c>
      <c r="D5" s="15" t="s">
        <v>7</v>
      </c>
      <c r="E5" s="13" t="s">
        <v>8</v>
      </c>
      <c r="F5" s="13" t="s">
        <v>9</v>
      </c>
      <c r="G5" s="12" t="s">
        <v>10</v>
      </c>
      <c r="H5" s="12" t="s">
        <v>11</v>
      </c>
      <c r="I5" s="13" t="s">
        <v>12</v>
      </c>
    </row>
    <row r="6" s="1" customFormat="1" customHeight="1" spans="1:9">
      <c r="A6" s="12">
        <f>ROW()-5</f>
        <v>1</v>
      </c>
      <c r="B6" s="16" t="str">
        <f>'[5]赔款计算书-部分手动填写'!B6</f>
        <v>梁在安</v>
      </c>
      <c r="C6" s="17" t="str">
        <f>REPLACE('[5]赔款计算书-部分手动填写'!C6,9,6,"******")</f>
        <v>37072119******1498</v>
      </c>
      <c r="D6" s="17">
        <f>'[5]赔款计算书-部分手动填写'!E6</f>
        <v>3.13</v>
      </c>
      <c r="E6" s="16">
        <f>D6</f>
        <v>3.13</v>
      </c>
      <c r="F6" s="16">
        <f>'[5]赔款计算书-部分手动填写'!F6</f>
        <v>1.6</v>
      </c>
      <c r="G6" s="18">
        <f>'[5]赔款计算书-部分手动填写'!G6</f>
        <v>0.21</v>
      </c>
      <c r="H6" s="18">
        <f>'[5]赔款计算书-部分手动填写'!H6</f>
        <v>1</v>
      </c>
      <c r="I6" s="16">
        <f>'[5]赔款计算书-部分手动填写'!I6</f>
        <v>168</v>
      </c>
    </row>
    <row r="7" s="1" customFormat="1" customHeight="1" spans="1:9">
      <c r="A7" s="19" t="s">
        <v>13</v>
      </c>
      <c r="B7" s="20"/>
      <c r="C7" s="21"/>
      <c r="D7" s="17">
        <f>'[5]赔款计算书-部分手动填写'!E7</f>
        <v>3.13</v>
      </c>
      <c r="E7" s="16">
        <f>D7</f>
        <v>3.13</v>
      </c>
      <c r="F7" s="16">
        <f>'[5]赔款计算书-部分手动填写'!F7</f>
        <v>1.6</v>
      </c>
      <c r="G7" s="21"/>
      <c r="H7" s="21"/>
      <c r="I7" s="16">
        <f>'[5]赔款计算书-部分手动填写'!I7</f>
        <v>168</v>
      </c>
    </row>
  </sheetData>
  <mergeCells count="9">
    <mergeCell ref="A1:I1"/>
    <mergeCell ref="A2:I2"/>
    <mergeCell ref="A3:B3"/>
    <mergeCell ref="C3:F3"/>
    <mergeCell ref="G3:I3"/>
    <mergeCell ref="A4:B4"/>
    <mergeCell ref="C4:F4"/>
    <mergeCell ref="H4:I4"/>
    <mergeCell ref="A7:B7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selection activeCell="D16" sqref="D16"/>
    </sheetView>
  </sheetViews>
  <sheetFormatPr defaultColWidth="9" defaultRowHeight="18" customHeight="1"/>
  <cols>
    <col min="1" max="1" width="5.625" style="2" customWidth="1"/>
    <col min="2" max="2" width="10.625" style="2" customWidth="1"/>
    <col min="3" max="3" width="20.625" style="2" customWidth="1"/>
    <col min="4" max="6" width="15.625" style="2" customWidth="1"/>
    <col min="7" max="7" width="10.625" style="2" customWidth="1"/>
    <col min="8" max="8" width="13.625" style="2" customWidth="1"/>
    <col min="9" max="9" width="15.625" style="2" customWidth="1"/>
    <col min="10" max="16384" width="9" style="2"/>
  </cols>
  <sheetData>
    <row r="1" s="1" customFormat="1" ht="30" customHeight="1" spans="1:9">
      <c r="A1" s="3"/>
      <c r="B1" s="3"/>
      <c r="C1" s="3"/>
      <c r="D1" s="4"/>
      <c r="E1" s="3"/>
      <c r="F1" s="3"/>
      <c r="G1" s="3"/>
      <c r="H1" s="3"/>
      <c r="I1" s="3"/>
    </row>
    <row r="2" s="1" customFormat="1" ht="26" customHeight="1" spans="1:9">
      <c r="A2" s="5" t="s">
        <v>0</v>
      </c>
      <c r="B2" s="5"/>
      <c r="C2" s="5"/>
      <c r="D2" s="6"/>
      <c r="E2" s="5"/>
      <c r="F2" s="5"/>
      <c r="G2" s="5"/>
      <c r="H2" s="5"/>
      <c r="I2" s="5"/>
    </row>
    <row r="3" s="1" customFormat="1" customHeight="1" spans="1:9">
      <c r="A3" s="7" t="s">
        <v>1</v>
      </c>
      <c r="B3" s="7"/>
      <c r="C3" s="8" t="str">
        <f>[6]保单信息!C2</f>
        <v>012437070600160102000565</v>
      </c>
      <c r="D3" s="8"/>
      <c r="E3" s="8"/>
      <c r="F3" s="8"/>
      <c r="G3" s="9"/>
      <c r="H3" s="9"/>
      <c r="I3" s="9"/>
    </row>
    <row r="4" s="1" customFormat="1" customHeight="1" spans="1:9">
      <c r="A4" s="7" t="s">
        <v>2</v>
      </c>
      <c r="B4" s="7"/>
      <c r="C4" s="10" t="str">
        <f>[6]快速理赔单证!C4</f>
        <v>青州市高柳镇史家庄村徐清潭等38户</v>
      </c>
      <c r="D4" s="10"/>
      <c r="E4" s="10"/>
      <c r="F4" s="10"/>
      <c r="G4" s="11" t="s">
        <v>3</v>
      </c>
      <c r="H4" s="10" t="str">
        <f>'[6]赔款计算书-部分手动填写'!F4</f>
        <v>中央政策性小麦种植保险</v>
      </c>
      <c r="I4" s="10"/>
    </row>
    <row r="5" s="1" customFormat="1" ht="30" customHeight="1" spans="1:9">
      <c r="A5" s="12" t="s">
        <v>4</v>
      </c>
      <c r="B5" s="13" t="s">
        <v>5</v>
      </c>
      <c r="C5" s="14" t="s">
        <v>6</v>
      </c>
      <c r="D5" s="15" t="s">
        <v>7</v>
      </c>
      <c r="E5" s="13" t="s">
        <v>8</v>
      </c>
      <c r="F5" s="13" t="s">
        <v>9</v>
      </c>
      <c r="G5" s="12" t="s">
        <v>10</v>
      </c>
      <c r="H5" s="12" t="s">
        <v>11</v>
      </c>
      <c r="I5" s="13" t="s">
        <v>12</v>
      </c>
    </row>
    <row r="6" s="1" customFormat="1" customHeight="1" spans="1:9">
      <c r="A6" s="12">
        <f t="shared" ref="A6:A10" si="0">ROW()-5</f>
        <v>1</v>
      </c>
      <c r="B6" s="16" t="str">
        <f>'[6]赔款计算书-部分手动填写'!B6</f>
        <v>史传云</v>
      </c>
      <c r="C6" s="17" t="str">
        <f>REPLACE('[6]赔款计算书-部分手动填写'!C6,9,6,"******")</f>
        <v>37072119******2018</v>
      </c>
      <c r="D6" s="17">
        <f>'[6]赔款计算书-部分手动填写'!E6</f>
        <v>0.53</v>
      </c>
      <c r="E6" s="16">
        <f t="shared" ref="E6:E10" si="1">D6</f>
        <v>0.53</v>
      </c>
      <c r="F6" s="16">
        <f>'[6]赔款计算书-部分手动填写'!F6</f>
        <v>0.2</v>
      </c>
      <c r="G6" s="18">
        <f>'[6]赔款计算书-部分手动填写'!G6</f>
        <v>0.21</v>
      </c>
      <c r="H6" s="18">
        <f>'[6]赔款计算书-部分手动填写'!H6</f>
        <v>1</v>
      </c>
      <c r="I6" s="16">
        <f>'[6]赔款计算书-部分手动填写'!I6</f>
        <v>21</v>
      </c>
    </row>
    <row r="7" s="1" customFormat="1" customHeight="1" spans="1:9">
      <c r="A7" s="12">
        <f t="shared" si="0"/>
        <v>2</v>
      </c>
      <c r="B7" s="16" t="str">
        <f>'[6]赔款计算书-部分手动填写'!B7</f>
        <v>史寿永</v>
      </c>
      <c r="C7" s="17" t="str">
        <f>REPLACE('[6]赔款计算书-部分手动填写'!C7,9,6,"******")</f>
        <v>37072119******2013</v>
      </c>
      <c r="D7" s="17">
        <f>'[6]赔款计算书-部分手动填写'!E7</f>
        <v>10.4</v>
      </c>
      <c r="E7" s="16">
        <f t="shared" si="1"/>
        <v>10.4</v>
      </c>
      <c r="F7" s="16">
        <f>'[6]赔款计算书-部分手动填写'!F7</f>
        <v>2.8</v>
      </c>
      <c r="G7" s="18">
        <f>'[6]赔款计算书-部分手动填写'!G7</f>
        <v>0.21</v>
      </c>
      <c r="H7" s="18">
        <f>'[6]赔款计算书-部分手动填写'!H7</f>
        <v>1</v>
      </c>
      <c r="I7" s="16">
        <f>'[6]赔款计算书-部分手动填写'!I7</f>
        <v>294</v>
      </c>
    </row>
    <row r="8" s="1" customFormat="1" customHeight="1" spans="1:9">
      <c r="A8" s="12">
        <f t="shared" si="0"/>
        <v>3</v>
      </c>
      <c r="B8" s="16" t="str">
        <f>'[6]赔款计算书-部分手动填写'!B8</f>
        <v>史云彬</v>
      </c>
      <c r="C8" s="17" t="str">
        <f>REPLACE('[6]赔款计算书-部分手动填写'!C8,9,6,"******")</f>
        <v>37072119******2015</v>
      </c>
      <c r="D8" s="17">
        <f>'[6]赔款计算书-部分手动填写'!E8</f>
        <v>0.5</v>
      </c>
      <c r="E8" s="16">
        <f t="shared" si="1"/>
        <v>0.5</v>
      </c>
      <c r="F8" s="16">
        <f>'[6]赔款计算书-部分手动填写'!F8</f>
        <v>0.2</v>
      </c>
      <c r="G8" s="18">
        <f>'[6]赔款计算书-部分手动填写'!G8</f>
        <v>0.21</v>
      </c>
      <c r="H8" s="18">
        <f>'[6]赔款计算书-部分手动填写'!H8</f>
        <v>1</v>
      </c>
      <c r="I8" s="16">
        <f>'[6]赔款计算书-部分手动填写'!I8</f>
        <v>21</v>
      </c>
    </row>
    <row r="9" s="1" customFormat="1" customHeight="1" spans="1:9">
      <c r="A9" s="12">
        <f t="shared" si="0"/>
        <v>4</v>
      </c>
      <c r="B9" s="16" t="str">
        <f>'[6]赔款计算书-部分手动填写'!B9</f>
        <v>史云汉</v>
      </c>
      <c r="C9" s="17" t="str">
        <f>REPLACE('[6]赔款计算书-部分手动填写'!C9,9,6,"******")</f>
        <v>37072119******2010</v>
      </c>
      <c r="D9" s="17">
        <f>'[6]赔款计算书-部分手动填写'!E9</f>
        <v>3.59</v>
      </c>
      <c r="E9" s="16">
        <f t="shared" si="1"/>
        <v>3.59</v>
      </c>
      <c r="F9" s="16">
        <f>'[6]赔款计算书-部分手动填写'!F9</f>
        <v>1</v>
      </c>
      <c r="G9" s="18">
        <f>'[6]赔款计算书-部分手动填写'!G9</f>
        <v>0.21</v>
      </c>
      <c r="H9" s="18">
        <f>'[6]赔款计算书-部分手动填写'!H9</f>
        <v>1</v>
      </c>
      <c r="I9" s="16">
        <f>'[6]赔款计算书-部分手动填写'!I9</f>
        <v>105</v>
      </c>
    </row>
    <row r="10" s="1" customFormat="1" customHeight="1" spans="1:9">
      <c r="A10" s="12">
        <f t="shared" si="0"/>
        <v>5</v>
      </c>
      <c r="B10" s="16" t="str">
        <f>'[6]赔款计算书-部分手动填写'!B10</f>
        <v>史云杰</v>
      </c>
      <c r="C10" s="17" t="str">
        <f>REPLACE('[6]赔款计算书-部分手动填写'!C10,9,6,"******")</f>
        <v>37072119******201x</v>
      </c>
      <c r="D10" s="17">
        <f>'[6]赔款计算书-部分手动填写'!E10</f>
        <v>2.44</v>
      </c>
      <c r="E10" s="16">
        <f t="shared" si="1"/>
        <v>2.44</v>
      </c>
      <c r="F10" s="16">
        <f>'[6]赔款计算书-部分手动填写'!F10</f>
        <v>0.5</v>
      </c>
      <c r="G10" s="18">
        <f>'[6]赔款计算书-部分手动填写'!G10</f>
        <v>0.21</v>
      </c>
      <c r="H10" s="18">
        <f>'[6]赔款计算书-部分手动填写'!H10</f>
        <v>1</v>
      </c>
      <c r="I10" s="16">
        <f>'[6]赔款计算书-部分手动填写'!I10</f>
        <v>52.5</v>
      </c>
    </row>
    <row r="11" s="22" customFormat="1" customHeight="1" spans="1:9">
      <c r="A11" s="23" t="s">
        <v>13</v>
      </c>
      <c r="B11" s="24"/>
      <c r="C11" s="16"/>
      <c r="D11" s="17">
        <f t="shared" ref="D11:F11" si="2">SUM(D6:D10)</f>
        <v>17.46</v>
      </c>
      <c r="E11" s="16">
        <f t="shared" si="2"/>
        <v>17.46</v>
      </c>
      <c r="F11" s="16">
        <f t="shared" si="2"/>
        <v>4.7</v>
      </c>
      <c r="G11" s="16"/>
      <c r="H11" s="16"/>
      <c r="I11" s="16">
        <f>SUM(I6:I10)</f>
        <v>493.5</v>
      </c>
    </row>
  </sheetData>
  <mergeCells count="9">
    <mergeCell ref="A1:I1"/>
    <mergeCell ref="A2:I2"/>
    <mergeCell ref="A3:B3"/>
    <mergeCell ref="C3:F3"/>
    <mergeCell ref="G3:I3"/>
    <mergeCell ref="A4:B4"/>
    <mergeCell ref="C4:F4"/>
    <mergeCell ref="H4:I4"/>
    <mergeCell ref="A11:B11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selection activeCell="C11" sqref="C11"/>
    </sheetView>
  </sheetViews>
  <sheetFormatPr defaultColWidth="9" defaultRowHeight="18" customHeight="1" outlineLevelRow="6"/>
  <cols>
    <col min="1" max="1" width="5.625" style="2" customWidth="1"/>
    <col min="2" max="2" width="10.625" style="2" customWidth="1"/>
    <col min="3" max="3" width="20.625" style="2" customWidth="1"/>
    <col min="4" max="6" width="15.625" style="2" customWidth="1"/>
    <col min="7" max="7" width="10.625" style="2" customWidth="1"/>
    <col min="8" max="8" width="13.625" style="2" customWidth="1"/>
    <col min="9" max="9" width="15.625" style="2" customWidth="1"/>
    <col min="10" max="16384" width="9" style="2"/>
  </cols>
  <sheetData>
    <row r="1" s="1" customFormat="1" ht="30" customHeight="1" spans="1:9">
      <c r="A1" s="3"/>
      <c r="B1" s="3"/>
      <c r="C1" s="3"/>
      <c r="D1" s="4"/>
      <c r="E1" s="3"/>
      <c r="F1" s="3"/>
      <c r="G1" s="3"/>
      <c r="H1" s="3"/>
      <c r="I1" s="3"/>
    </row>
    <row r="2" s="1" customFormat="1" ht="26" customHeight="1" spans="1:9">
      <c r="A2" s="5" t="s">
        <v>0</v>
      </c>
      <c r="B2" s="5"/>
      <c r="C2" s="5"/>
      <c r="D2" s="6"/>
      <c r="E2" s="5"/>
      <c r="F2" s="5"/>
      <c r="G2" s="5"/>
      <c r="H2" s="5"/>
      <c r="I2" s="5"/>
    </row>
    <row r="3" s="1" customFormat="1" customHeight="1" spans="1:9">
      <c r="A3" s="7" t="s">
        <v>1</v>
      </c>
      <c r="B3" s="7"/>
      <c r="C3" s="8" t="str">
        <f>[7]保单信息!C2</f>
        <v>012437070600160102000589</v>
      </c>
      <c r="D3" s="8"/>
      <c r="E3" s="8"/>
      <c r="F3" s="8"/>
      <c r="G3" s="9"/>
      <c r="H3" s="9"/>
      <c r="I3" s="9"/>
    </row>
    <row r="4" s="1" customFormat="1" customHeight="1" spans="1:9">
      <c r="A4" s="7" t="s">
        <v>2</v>
      </c>
      <c r="B4" s="7"/>
      <c r="C4" s="10" t="str">
        <f>[7]快速理赔单证!C4</f>
        <v>青州市高柳镇香店村王秀芹等77户</v>
      </c>
      <c r="D4" s="10"/>
      <c r="E4" s="10"/>
      <c r="F4" s="10"/>
      <c r="G4" s="11" t="s">
        <v>3</v>
      </c>
      <c r="H4" s="10" t="str">
        <f>'[7]赔款计算书-部分手动填写'!F4</f>
        <v>中央政策性小麦种植保险</v>
      </c>
      <c r="I4" s="10"/>
    </row>
    <row r="5" s="1" customFormat="1" ht="30" customHeight="1" spans="1:9">
      <c r="A5" s="12" t="s">
        <v>4</v>
      </c>
      <c r="B5" s="13" t="s">
        <v>5</v>
      </c>
      <c r="C5" s="14" t="s">
        <v>6</v>
      </c>
      <c r="D5" s="15" t="s">
        <v>7</v>
      </c>
      <c r="E5" s="13" t="s">
        <v>8</v>
      </c>
      <c r="F5" s="13" t="s">
        <v>9</v>
      </c>
      <c r="G5" s="12" t="s">
        <v>10</v>
      </c>
      <c r="H5" s="12" t="s">
        <v>11</v>
      </c>
      <c r="I5" s="13" t="s">
        <v>12</v>
      </c>
    </row>
    <row r="6" s="1" customFormat="1" customHeight="1" spans="1:9">
      <c r="A6" s="12">
        <f>ROW()-5</f>
        <v>1</v>
      </c>
      <c r="B6" s="16" t="str">
        <f>'[7]赔款计算书-部分手动填写'!B6</f>
        <v>刘乐洪</v>
      </c>
      <c r="C6" s="17" t="str">
        <f>REPLACE('[7]赔款计算书-部分手动填写'!C6,9,6,"******")</f>
        <v>37072119******1675</v>
      </c>
      <c r="D6" s="17">
        <f>'[7]赔款计算书-部分手动填写'!E6</f>
        <v>6</v>
      </c>
      <c r="E6" s="16">
        <f>D6</f>
        <v>6</v>
      </c>
      <c r="F6" s="16">
        <f>'[7]赔款计算书-部分手动填写'!F6</f>
        <v>3</v>
      </c>
      <c r="G6" s="18">
        <f>'[7]赔款计算书-部分手动填写'!G6</f>
        <v>0.21</v>
      </c>
      <c r="H6" s="18">
        <f>'[7]赔款计算书-部分手动填写'!H6</f>
        <v>1</v>
      </c>
      <c r="I6" s="16">
        <f>'[7]赔款计算书-部分手动填写'!I6</f>
        <v>315</v>
      </c>
    </row>
    <row r="7" s="1" customFormat="1" customHeight="1" spans="1:9">
      <c r="A7" s="19" t="s">
        <v>13</v>
      </c>
      <c r="B7" s="20"/>
      <c r="C7" s="21"/>
      <c r="D7" s="17">
        <f>'[7]赔款计算书-部分手动填写'!E7</f>
        <v>6</v>
      </c>
      <c r="E7" s="16">
        <f>D7</f>
        <v>6</v>
      </c>
      <c r="F7" s="16">
        <f>'[7]赔款计算书-部分手动填写'!F7</f>
        <v>3</v>
      </c>
      <c r="G7" s="21"/>
      <c r="H7" s="21"/>
      <c r="I7" s="16">
        <f>'[7]赔款计算书-部分手动填写'!I7</f>
        <v>315</v>
      </c>
    </row>
  </sheetData>
  <mergeCells count="9">
    <mergeCell ref="A1:I1"/>
    <mergeCell ref="A2:I2"/>
    <mergeCell ref="A3:B3"/>
    <mergeCell ref="C3:F3"/>
    <mergeCell ref="G3:I3"/>
    <mergeCell ref="A4:B4"/>
    <mergeCell ref="C4:F4"/>
    <mergeCell ref="H4:I4"/>
    <mergeCell ref="A7:B7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东马兰</vt:lpstr>
      <vt:lpstr>东朱鹿</vt:lpstr>
      <vt:lpstr>河头</vt:lpstr>
      <vt:lpstr>黄岭</vt:lpstr>
      <vt:lpstr>廉颇</vt:lpstr>
      <vt:lpstr>史家庄</vt:lpstr>
      <vt:lpstr>香店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孙玉鹏</dc:creator>
  <cp:lastModifiedBy>孙玉鹏</cp:lastModifiedBy>
  <dcterms:created xsi:type="dcterms:W3CDTF">2024-06-28T05:38:30Z</dcterms:created>
  <dcterms:modified xsi:type="dcterms:W3CDTF">2024-06-28T05:41:00Z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22EBC90AEE1C4201B3B22F54765E6F13</vt:lpwstr>
  </property>
  <property fmtid="{D5CDD505-2E9C-101B-9397-08002B2CF9AE}" pid="3" name="KSOProductBuildVer">
    <vt:lpwstr>2052-11.8.2.12085</vt:lpwstr>
  </property>
</Properties>
</file>